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ongepe\Desktop\COMPRAS\COMPRAS 2020\PLAN ANUAL DE COMPRAS 2020\"/>
    </mc:Choice>
  </mc:AlternateContent>
  <xr:revisionPtr revIDLastSave="0" documentId="10_ncr:100000_{2BAB5358-2090-4042-A3CA-9AFE4D7BD987}" xr6:coauthVersionLast="31" xr6:coauthVersionMax="31" xr10:uidLastSave="{00000000-0000-0000-0000-000000000000}"/>
  <bookViews>
    <workbookView xWindow="-120" yWindow="-120" windowWidth="20730" windowHeight="11160" xr2:uid="{00000000-000D-0000-FFFF-FFFF00000000}"/>
  </bookViews>
  <sheets>
    <sheet name=" PLAN ANUAL DE COMPRAS 2020" sheetId="1" r:id="rId1"/>
  </sheets>
  <calcPr calcId="179017"/>
</workbook>
</file>

<file path=xl/calcChain.xml><?xml version="1.0" encoding="utf-8"?>
<calcChain xmlns="http://schemas.openxmlformats.org/spreadsheetml/2006/main">
  <c r="G79" i="1" l="1"/>
  <c r="G78" i="1"/>
  <c r="G34" i="1" l="1"/>
  <c r="G77" i="1" l="1"/>
  <c r="G41" i="1"/>
  <c r="G35" i="1"/>
  <c r="G60" i="1" l="1"/>
  <c r="G28" i="1" l="1"/>
  <c r="G75" i="1" l="1"/>
  <c r="G74" i="1"/>
  <c r="G69" i="1"/>
  <c r="G63" i="1"/>
  <c r="G62" i="1"/>
  <c r="G59" i="1"/>
  <c r="G58" i="1"/>
  <c r="G55" i="1"/>
  <c r="G40" i="1"/>
  <c r="G39" i="1"/>
  <c r="G38" i="1"/>
  <c r="G37" i="1"/>
  <c r="G36" i="1"/>
  <c r="G33" i="1"/>
  <c r="G32" i="1"/>
  <c r="G31" i="1"/>
  <c r="G66" i="1" l="1"/>
  <c r="G16" i="1"/>
  <c r="G76" i="1" l="1"/>
  <c r="G73" i="1" l="1"/>
  <c r="G72" i="1"/>
  <c r="G70" i="1" l="1"/>
  <c r="G71" i="1"/>
  <c r="G54" i="1"/>
  <c r="G30" i="1"/>
  <c r="G42" i="1" l="1"/>
  <c r="G17" i="1"/>
  <c r="G29" i="1"/>
</calcChain>
</file>

<file path=xl/sharedStrings.xml><?xml version="1.0" encoding="utf-8"?>
<sst xmlns="http://schemas.openxmlformats.org/spreadsheetml/2006/main" count="311" uniqueCount="95">
  <si>
    <t>Partida</t>
  </si>
  <si>
    <t>Descripción del bien y/o servicio u obra</t>
  </si>
  <si>
    <t>Proyecto o programa responsable</t>
  </si>
  <si>
    <t>Monto estimado de la compra</t>
  </si>
  <si>
    <t>Fuente de financiamiento</t>
  </si>
  <si>
    <t>TOTAL</t>
  </si>
  <si>
    <t>ÁREA DE SALUD BELÉN FLORES</t>
  </si>
  <si>
    <t>Unidad Programatica 2233</t>
  </si>
  <si>
    <t>Licitación (compra agrupada a nivel regional)</t>
  </si>
  <si>
    <t>Cantidad</t>
  </si>
  <si>
    <t>Estimación de Precio Unitario</t>
  </si>
  <si>
    <t>Tipo de procedimiento ( LN,LA, CD,Convenio Marco)</t>
  </si>
  <si>
    <t>Unidad que tramita la compra ( A nivel Local o DRSSCN)</t>
  </si>
  <si>
    <t>Período estimado  para iniciar concurso</t>
  </si>
  <si>
    <t>Local</t>
  </si>
  <si>
    <t>Total</t>
  </si>
  <si>
    <t xml:space="preserve"> PROGRAMA ANUAL DE COMPRAS 2020</t>
  </si>
  <si>
    <t>De conformidad con lo establecido en el Artículo 7 del Reglamento a la Ley de Contratación Administrativa, se publica el Programa Anual de Compras para el año 2020, correspondiente a la Dirección Regional de Servicios de Salud Central Norte con sus Áreas de Salud adscritas.</t>
  </si>
  <si>
    <t>Escasa cuantía</t>
  </si>
  <si>
    <t>Instrumental y Herramientas</t>
  </si>
  <si>
    <t>Ventilador de Torre</t>
  </si>
  <si>
    <t>Sillas Ergonomicas Giratorias con Descanzabrazos</t>
  </si>
  <si>
    <t>Escritorios Ergonomicos para Medicos</t>
  </si>
  <si>
    <t>Sillas Ergonomicas Giratorias sin Descanzabrazos</t>
  </si>
  <si>
    <t>Tercer Trimestre</t>
  </si>
  <si>
    <t>Equipo y Mobiliario de Oficina</t>
  </si>
  <si>
    <t>Mantenimiento y Reparación de Edificios</t>
  </si>
  <si>
    <t>Materiales y Productos de Metal</t>
  </si>
  <si>
    <t>Materiales y Productos Eléctricos</t>
  </si>
  <si>
    <t>Primer Trimestre</t>
  </si>
  <si>
    <t>Acondicionamientos Varios</t>
  </si>
  <si>
    <t>Materiales Metálicos para uso en Mantenimiento de Edificios (llavines, candados, láminas de zinc, clavos, tornillos, tubo estructural entre otros) que no se encuentren incluidos en convenio marco</t>
  </si>
  <si>
    <t>Segundo Trimestre</t>
  </si>
  <si>
    <t>Herramientas de Distintos tipos para Mantenimiento de Edificios que no se encuentren incluidos en Convenio Marco</t>
  </si>
  <si>
    <t>Manten. Rep. Maq. Equipo Producción</t>
  </si>
  <si>
    <t>Contrato de Metrología y Calibración de Esfigmomanometros</t>
  </si>
  <si>
    <t>Manten. Rep. De Otros Equipos</t>
  </si>
  <si>
    <t>Madera y Sus Derivados</t>
  </si>
  <si>
    <t>Otros Mat y Productos de Uso en construcción</t>
  </si>
  <si>
    <t>Instrumental Médico y Laboratorio</t>
  </si>
  <si>
    <t>Instrumental Médico, Enfermería, Laboratorío, Odontología y Contratos</t>
  </si>
  <si>
    <t>Equipo Medico</t>
  </si>
  <si>
    <t>Doppler Fetal</t>
  </si>
  <si>
    <t>Banco Giratorio de Exploracion</t>
  </si>
  <si>
    <t>Banco Giratorio pata Exploracion con Respaldar</t>
  </si>
  <si>
    <t>Mesa de Mayo</t>
  </si>
  <si>
    <t>Esfignomanometro Digital de Mesa</t>
  </si>
  <si>
    <t>Mueble en Acero Inoxidable</t>
  </si>
  <si>
    <t>Compresor para Unidad Dental Grado Medico</t>
  </si>
  <si>
    <t>Sillon para Rayos X</t>
  </si>
  <si>
    <t>Incubadora para Pruebas de Autoclaves (3 horas)</t>
  </si>
  <si>
    <t>Otros servicios No Personales</t>
  </si>
  <si>
    <t xml:space="preserve">Vitrinas Informaticas </t>
  </si>
  <si>
    <t>Estaciones de Trabajo (varios tipos)</t>
  </si>
  <si>
    <t>Bibliotecas de Madera</t>
  </si>
  <si>
    <t>Impresora Térmica de Baja Capacidad</t>
  </si>
  <si>
    <t>Impresora Multifuncional Laser Baja Capacidad</t>
  </si>
  <si>
    <t>Impresora Laser Mediana Complejidad</t>
  </si>
  <si>
    <t>Equipo Computo</t>
  </si>
  <si>
    <t>Silla de Espera</t>
  </si>
  <si>
    <t>Mantenimiento Planta Eléctrica</t>
  </si>
  <si>
    <t>Mantenimiento del Sistema Fotovoltaico</t>
  </si>
  <si>
    <t>Puerta de Madera, Venilla de 1", Marco de Laurel Cepillados, Formaleta Cepillada</t>
  </si>
  <si>
    <t>Cemento, Laminas de Cielo Suspendido, Piezas para Sanitario, Laminas de Fibrolith, Materiales Varios</t>
  </si>
  <si>
    <t>Fluorecentes,Lamparas externas Led, Bombillo Luz día y Suministros Varios, que no se encuentren incluidos en convenio marco</t>
  </si>
  <si>
    <t>Ventilador de Pared</t>
  </si>
  <si>
    <t>Archivador Lateral con dos Puertas</t>
  </si>
  <si>
    <t>Escritorio para Toma de Muestras Laboratorio</t>
  </si>
  <si>
    <t>Computadora de Escritorio Todo en Uno</t>
  </si>
  <si>
    <t>Impresora Térmica, Similar Modelo TSC TTP-244CE</t>
  </si>
  <si>
    <t>Reloj Marcador Consecutivo para Alto Tránsito de Marcas</t>
  </si>
  <si>
    <t>Extintor Tipo Halotrón</t>
  </si>
  <si>
    <t>Escalera de Fibra de Vidrio con Repisa, tipo Pintor de 5 Peldaños, Capacidad 300 Libras</t>
  </si>
  <si>
    <t>Escalera de Fibra de Vidrio con Repisa, tipo Pintor de 4 Peldaños, Capacidad 300 libras</t>
  </si>
  <si>
    <t>Estante Metálico tipo Vitrina de Cinco Niveles, con Llavín, Medidas Aproximadas 1.20 m de Frente, 1.80 m de Alto, 0.40 m de Profuncidad.</t>
  </si>
  <si>
    <t>Relojes Marcadores Biométricos</t>
  </si>
  <si>
    <t>Teléfono 2103-4700, Fax 2265-7100</t>
  </si>
  <si>
    <t>Servidor Nas</t>
  </si>
  <si>
    <t>Materiales y productos de plástico</t>
  </si>
  <si>
    <t>Contrato Extintores</t>
  </si>
  <si>
    <t>Mat. Productos de Plástico</t>
  </si>
  <si>
    <t>Cuarto Trimestre</t>
  </si>
  <si>
    <t xml:space="preserve"> Fumigación Area de Salud Belen Flores y Ebais Desconcentrados</t>
  </si>
  <si>
    <t>Dirección Regional</t>
  </si>
  <si>
    <t>Otros Productos Químicos y Conexos</t>
  </si>
  <si>
    <t>Impresora térmica para vouchers de farmacia</t>
  </si>
  <si>
    <t>SICOP</t>
  </si>
  <si>
    <t>Tintas, Pinturas y Diluyentes</t>
  </si>
  <si>
    <t>Contrato Suministro de Gases Medicinales</t>
  </si>
  <si>
    <t>Tintas para Impresoras Varias no Incluidas en Convenios Marco</t>
  </si>
  <si>
    <t xml:space="preserve"> I MODIFICACION AL PROGRAMA ANUAL DE COMPRAS 2020</t>
  </si>
  <si>
    <t>Mueble modular</t>
  </si>
  <si>
    <t>Silla ergonomica reforzada</t>
  </si>
  <si>
    <t>Mueble fregadero para consultorio especialista en OGA</t>
  </si>
  <si>
    <t>Pruebas  especiales TSH, T4, T3 y PSA. Etc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</si>
</sst>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&quot;₡&quot;#,##0.00"/>
    <numFmt numFmtId="165" formatCode="&quot;¢&quot;#,##0.00_);[Red]\(&quot;¢&quot;#,##0.00\)"/>
    <numFmt numFmtId="166" formatCode="[$₡-140A]#,##0.00"/>
    <numFmt numFmtId="167" formatCode="[$₡-140A]#,##0.00;[Red][$₡-140A]#,##0.00"/>
    <numFmt numFmtId="168" formatCode="_(* #,##0_);_(* \(#,##0\);_(* &quot;-&quot;_);@_)"/>
    <numFmt numFmtId="169" formatCode="_-* #,##0.00_-;\-* #,##0.00_-;_-* &quot;-&quot;?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name val="Book Antiqua"/>
      <family val="1"/>
    </font>
    <font>
      <b/>
      <sz val="14"/>
      <name val="Book Antiqua"/>
      <family val="1"/>
    </font>
    <font>
      <b/>
      <sz val="12"/>
      <name val="Book Antiqua"/>
      <family val="1"/>
    </font>
    <font>
      <b/>
      <sz val="10"/>
      <color theme="1"/>
      <name val="Book Antiqua"/>
      <family val="1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rgb="FFFF0000"/>
      <name val="Book Antiqua"/>
      <family val="1"/>
    </font>
    <font>
      <b/>
      <sz val="12"/>
      <color rgb="FFFF0000"/>
      <name val="Book Antiqua"/>
      <family val="1"/>
    </font>
    <font>
      <b/>
      <sz val="11"/>
      <color theme="3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10"/>
      <name val="Book Antiqua"/>
      <family val="1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u/>
      <sz val="10"/>
      <color theme="1"/>
      <name val="Book Antiqua"/>
      <family val="1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0" fontId="1" fillId="2" borderId="0" applyNumberFormat="0" applyBorder="0" applyAlignment="0" applyProtection="0"/>
    <xf numFmtId="168" fontId="13" fillId="0" borderId="0"/>
    <xf numFmtId="0" fontId="12" fillId="0" borderId="0" applyAlignment="0" applyProtection="0"/>
    <xf numFmtId="0" fontId="13" fillId="0" borderId="0" applyFill="0" applyBorder="0" applyProtection="0"/>
    <xf numFmtId="0" fontId="1" fillId="0" borderId="0"/>
    <xf numFmtId="0" fontId="6" fillId="0" borderId="0"/>
    <xf numFmtId="16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14" fillId="0" borderId="0"/>
  </cellStyleXfs>
  <cellXfs count="131">
    <xf numFmtId="0" fontId="0" fillId="0" borderId="0" xfId="0"/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2" borderId="1" xfId="1" applyFont="1" applyBorder="1" applyAlignment="1">
      <alignment horizontal="center" vertical="center" wrapText="1"/>
    </xf>
    <xf numFmtId="0" fontId="5" fillId="2" borderId="2" xfId="1" applyFont="1" applyBorder="1" applyAlignment="1">
      <alignment horizontal="center" vertical="center" wrapText="1"/>
    </xf>
    <xf numFmtId="0" fontId="5" fillId="2" borderId="3" xfId="1" applyFont="1" applyBorder="1" applyAlignment="1">
      <alignment horizontal="center" vertical="center" wrapText="1"/>
    </xf>
    <xf numFmtId="0" fontId="0" fillId="0" borderId="4" xfId="0" applyBorder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4" xfId="0" applyFont="1" applyBorder="1" applyAlignment="1">
      <alignment horizontal="left" vertical="center" wrapText="1"/>
    </xf>
    <xf numFmtId="165" fontId="6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Fill="1"/>
    <xf numFmtId="0" fontId="5" fillId="3" borderId="9" xfId="1" applyFont="1" applyFill="1" applyBorder="1" applyAlignment="1">
      <alignment horizontal="center" vertical="center" wrapText="1"/>
    </xf>
    <xf numFmtId="0" fontId="5" fillId="3" borderId="11" xfId="1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justify" vertical="center" wrapText="1"/>
    </xf>
    <xf numFmtId="0" fontId="0" fillId="0" borderId="10" xfId="0" applyBorder="1"/>
    <xf numFmtId="0" fontId="6" fillId="0" borderId="4" xfId="0" applyFont="1" applyBorder="1" applyAlignment="1">
      <alignment horizontal="left" vertical="center"/>
    </xf>
    <xf numFmtId="0" fontId="8" fillId="0" borderId="0" xfId="0" applyFont="1"/>
    <xf numFmtId="167" fontId="5" fillId="3" borderId="6" xfId="1" applyNumberFormat="1" applyFont="1" applyFill="1" applyBorder="1" applyAlignment="1">
      <alignment horizontal="center" vertical="center" wrapText="1"/>
    </xf>
    <xf numFmtId="167" fontId="5" fillId="3" borderId="4" xfId="1" applyNumberFormat="1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center"/>
    </xf>
    <xf numFmtId="0" fontId="15" fillId="3" borderId="6" xfId="1" applyFont="1" applyFill="1" applyBorder="1" applyAlignment="1">
      <alignment horizontal="center" vertical="center" wrapText="1"/>
    </xf>
    <xf numFmtId="165" fontId="6" fillId="0" borderId="15" xfId="0" applyNumberFormat="1" applyFont="1" applyBorder="1" applyAlignment="1">
      <alignment horizontal="center" vertical="center"/>
    </xf>
    <xf numFmtId="167" fontId="16" fillId="0" borderId="5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5" fillId="3" borderId="2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67" fontId="5" fillId="0" borderId="0" xfId="1" applyNumberFormat="1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horizontal="center"/>
    </xf>
    <xf numFmtId="0" fontId="5" fillId="3" borderId="6" xfId="1" applyFont="1" applyFill="1" applyBorder="1" applyAlignment="1">
      <alignment horizontal="center" vertical="center" wrapText="1"/>
    </xf>
    <xf numFmtId="0" fontId="5" fillId="3" borderId="5" xfId="1" applyFont="1" applyFill="1" applyBorder="1" applyAlignment="1">
      <alignment horizontal="center" vertical="center" wrapText="1"/>
    </xf>
    <xf numFmtId="0" fontId="5" fillId="3" borderId="22" xfId="1" applyFont="1" applyFill="1" applyBorder="1" applyAlignment="1">
      <alignment horizontal="center" vertical="center" wrapText="1"/>
    </xf>
    <xf numFmtId="0" fontId="5" fillId="2" borderId="23" xfId="1" applyFont="1" applyBorder="1" applyAlignment="1">
      <alignment horizontal="center" vertical="center" wrapText="1"/>
    </xf>
    <xf numFmtId="0" fontId="5" fillId="2" borderId="21" xfId="1" applyFont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/>
    </xf>
    <xf numFmtId="0" fontId="6" fillId="3" borderId="27" xfId="0" applyFont="1" applyFill="1" applyBorder="1" applyAlignment="1">
      <alignment horizontal="center" vertical="center"/>
    </xf>
    <xf numFmtId="0" fontId="0" fillId="0" borderId="27" xfId="0" applyBorder="1" applyAlignment="1">
      <alignment horizontal="center"/>
    </xf>
    <xf numFmtId="0" fontId="6" fillId="0" borderId="10" xfId="0" applyFont="1" applyBorder="1" applyAlignment="1">
      <alignment horizontal="center" vertical="center"/>
    </xf>
    <xf numFmtId="0" fontId="5" fillId="3" borderId="28" xfId="1" applyFont="1" applyFill="1" applyBorder="1" applyAlignment="1">
      <alignment horizontal="center" vertical="center" wrapText="1"/>
    </xf>
    <xf numFmtId="0" fontId="6" fillId="0" borderId="30" xfId="0" applyFont="1" applyFill="1" applyBorder="1" applyAlignment="1">
      <alignment horizontal="center" vertical="center"/>
    </xf>
    <xf numFmtId="0" fontId="5" fillId="0" borderId="24" xfId="1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Border="1"/>
    <xf numFmtId="0" fontId="0" fillId="0" borderId="24" xfId="0" applyBorder="1"/>
    <xf numFmtId="166" fontId="17" fillId="0" borderId="5" xfId="0" applyNumberFormat="1" applyFont="1" applyBorder="1" applyAlignment="1">
      <alignment horizontal="center" vertical="center"/>
    </xf>
    <xf numFmtId="0" fontId="5" fillId="3" borderId="6" xfId="1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/>
    </xf>
    <xf numFmtId="0" fontId="5" fillId="3" borderId="6" xfId="1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/>
    </xf>
    <xf numFmtId="0" fontId="0" fillId="0" borderId="29" xfId="0" applyFill="1" applyBorder="1" applyAlignment="1">
      <alignment horizontal="center"/>
    </xf>
    <xf numFmtId="0" fontId="5" fillId="3" borderId="5" xfId="1" applyFont="1" applyFill="1" applyBorder="1" applyAlignment="1">
      <alignment horizontal="center" vertical="center" wrapText="1"/>
    </xf>
    <xf numFmtId="167" fontId="18" fillId="3" borderId="6" xfId="1" applyNumberFormat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 wrapText="1"/>
    </xf>
    <xf numFmtId="167" fontId="5" fillId="3" borderId="2" xfId="1" applyNumberFormat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6" fillId="3" borderId="34" xfId="0" applyFont="1" applyFill="1" applyBorder="1" applyAlignment="1">
      <alignment horizontal="center" vertical="center"/>
    </xf>
    <xf numFmtId="167" fontId="5" fillId="3" borderId="20" xfId="1" applyNumberFormat="1" applyFont="1" applyFill="1" applyBorder="1" applyAlignment="1">
      <alignment horizontal="center" vertical="center" wrapText="1"/>
    </xf>
    <xf numFmtId="0" fontId="5" fillId="3" borderId="35" xfId="1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/>
    </xf>
    <xf numFmtId="0" fontId="5" fillId="3" borderId="6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  <xf numFmtId="0" fontId="5" fillId="3" borderId="6" xfId="1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/>
    </xf>
    <xf numFmtId="0" fontId="5" fillId="3" borderId="6" xfId="1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 wrapText="1"/>
    </xf>
    <xf numFmtId="167" fontId="5" fillId="3" borderId="21" xfId="1" applyNumberFormat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  <xf numFmtId="0" fontId="5" fillId="3" borderId="6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  <xf numFmtId="0" fontId="6" fillId="3" borderId="29" xfId="0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 wrapText="1"/>
    </xf>
    <xf numFmtId="0" fontId="5" fillId="3" borderId="6" xfId="1" applyFont="1" applyFill="1" applyBorder="1" applyAlignment="1">
      <alignment horizontal="center" vertical="center" wrapText="1"/>
    </xf>
    <xf numFmtId="0" fontId="5" fillId="3" borderId="7" xfId="1" applyFont="1" applyFill="1" applyBorder="1" applyAlignment="1">
      <alignment horizontal="center" vertical="center" wrapText="1"/>
    </xf>
    <xf numFmtId="0" fontId="6" fillId="3" borderId="30" xfId="0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 wrapText="1"/>
    </xf>
    <xf numFmtId="167" fontId="5" fillId="3" borderId="7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164" fontId="9" fillId="4" borderId="12" xfId="0" applyNumberFormat="1" applyFont="1" applyFill="1" applyBorder="1" applyAlignment="1">
      <alignment horizontal="center"/>
    </xf>
    <xf numFmtId="164" fontId="9" fillId="4" borderId="13" xfId="0" applyNumberFormat="1" applyFont="1" applyFill="1" applyBorder="1" applyAlignment="1">
      <alignment horizontal="center"/>
    </xf>
    <xf numFmtId="164" fontId="9" fillId="4" borderId="16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6" fillId="3" borderId="27" xfId="0" applyFont="1" applyFill="1" applyBorder="1" applyAlignment="1">
      <alignment horizontal="center" vertical="center"/>
    </xf>
    <xf numFmtId="0" fontId="6" fillId="3" borderId="29" xfId="0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 wrapText="1"/>
    </xf>
    <xf numFmtId="0" fontId="5" fillId="3" borderId="6" xfId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9" fillId="4" borderId="12" xfId="0" applyFont="1" applyFill="1" applyBorder="1" applyAlignment="1">
      <alignment horizontal="center"/>
    </xf>
    <xf numFmtId="0" fontId="9" fillId="4" borderId="13" xfId="0" applyFont="1" applyFill="1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" fillId="0" borderId="3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24" xfId="0" applyFont="1" applyBorder="1" applyAlignment="1">
      <alignment horizontal="center"/>
    </xf>
    <xf numFmtId="0" fontId="11" fillId="0" borderId="3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24" xfId="0" applyFont="1" applyBorder="1" applyAlignment="1">
      <alignment horizontal="center"/>
    </xf>
    <xf numFmtId="0" fontId="5" fillId="3" borderId="7" xfId="1" applyFont="1" applyFill="1" applyBorder="1" applyAlignment="1">
      <alignment horizontal="center" vertical="center" wrapText="1"/>
    </xf>
    <xf numFmtId="164" fontId="7" fillId="4" borderId="19" xfId="0" applyNumberFormat="1" applyFont="1" applyFill="1" applyBorder="1" applyAlignment="1">
      <alignment horizontal="center"/>
    </xf>
    <xf numFmtId="164" fontId="7" fillId="4" borderId="17" xfId="0" applyNumberFormat="1" applyFont="1" applyFill="1" applyBorder="1" applyAlignment="1">
      <alignment horizontal="center"/>
    </xf>
    <xf numFmtId="164" fontId="7" fillId="4" borderId="18" xfId="0" applyNumberFormat="1" applyFont="1" applyFill="1" applyBorder="1" applyAlignment="1">
      <alignment horizontal="center"/>
    </xf>
    <xf numFmtId="0" fontId="5" fillId="3" borderId="21" xfId="1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/>
    </xf>
    <xf numFmtId="0" fontId="7" fillId="4" borderId="13" xfId="0" applyFont="1" applyFill="1" applyBorder="1" applyAlignment="1">
      <alignment horizontal="center"/>
    </xf>
    <xf numFmtId="0" fontId="6" fillId="3" borderId="26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30" xfId="0" applyFont="1" applyFill="1" applyBorder="1" applyAlignment="1">
      <alignment horizontal="center" vertical="center"/>
    </xf>
    <xf numFmtId="0" fontId="6" fillId="3" borderId="25" xfId="0" applyFont="1" applyFill="1" applyBorder="1" applyAlignment="1">
      <alignment horizontal="center" vertical="center"/>
    </xf>
    <xf numFmtId="0" fontId="0" fillId="0" borderId="32" xfId="0" applyBorder="1" applyAlignment="1">
      <alignment horizontal="center" vertical="top" wrapText="1"/>
    </xf>
    <xf numFmtId="0" fontId="0" fillId="0" borderId="31" xfId="0" applyBorder="1" applyAlignment="1">
      <alignment horizontal="center" vertical="top" wrapText="1"/>
    </xf>
    <xf numFmtId="0" fontId="0" fillId="0" borderId="33" xfId="0" applyBorder="1" applyAlignment="1">
      <alignment horizontal="center" vertical="top" wrapText="1"/>
    </xf>
    <xf numFmtId="0" fontId="5" fillId="3" borderId="4" xfId="1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/>
    </xf>
    <xf numFmtId="0" fontId="7" fillId="4" borderId="36" xfId="0" applyFont="1" applyFill="1" applyBorder="1" applyAlignment="1">
      <alignment horizontal="center"/>
    </xf>
  </cellXfs>
  <cellStyles count="11">
    <cellStyle name="40% - Énfasis2" xfId="1" builtinId="35"/>
    <cellStyle name="Millares 2" xfId="7" xr:uid="{00000000-0005-0000-0000-000000000000}"/>
    <cellStyle name="Normal" xfId="0" builtinId="0"/>
    <cellStyle name="Normal 2" xfId="2" xr:uid="{00000000-0005-0000-0000-000002000000}"/>
    <cellStyle name="Normal 2 2" xfId="5" xr:uid="{00000000-0005-0000-0000-000003000000}"/>
    <cellStyle name="Normal 3" xfId="6" xr:uid="{00000000-0005-0000-0000-000004000000}"/>
    <cellStyle name="Normal 4" xfId="9" xr:uid="{00000000-0005-0000-0000-000005000000}"/>
    <cellStyle name="Normal 5" xfId="10" xr:uid="{00000000-0005-0000-0000-000006000000}"/>
    <cellStyle name="Porcentaje 2" xfId="8" xr:uid="{00000000-0005-0000-0000-000007000000}"/>
    <cellStyle name="Smart General" xfId="4" xr:uid="{00000000-0005-0000-0000-000008000000}"/>
    <cellStyle name="Smart Title" xfId="3" xr:uid="{00000000-0005-0000-0000-000009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0</xdr:row>
          <xdr:rowOff>0</xdr:rowOff>
        </xdr:from>
        <xdr:to>
          <xdr:col>2</xdr:col>
          <xdr:colOff>152400</xdr:colOff>
          <xdr:row>2</xdr:row>
          <xdr:rowOff>190500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46</xdr:row>
          <xdr:rowOff>228600</xdr:rowOff>
        </xdr:from>
        <xdr:to>
          <xdr:col>2</xdr:col>
          <xdr:colOff>180975</xdr:colOff>
          <xdr:row>48</xdr:row>
          <xdr:rowOff>190500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R88"/>
  <sheetViews>
    <sheetView showGridLines="0" tabSelected="1" zoomScale="120" zoomScaleNormal="120" workbookViewId="0">
      <selection activeCell="D12" sqref="D12:D13"/>
    </sheetView>
  </sheetViews>
  <sheetFormatPr baseColWidth="10" defaultRowHeight="15" x14ac:dyDescent="0.25"/>
  <cols>
    <col min="1" max="1" width="2.85546875" style="25" customWidth="1"/>
    <col min="2" max="2" width="11.42578125" style="8"/>
    <col min="3" max="3" width="48.42578125" customWidth="1"/>
    <col min="4" max="4" width="25.42578125" customWidth="1"/>
    <col min="5" max="5" width="9.5703125" style="25" customWidth="1"/>
    <col min="6" max="6" width="14.5703125" style="25" customWidth="1"/>
    <col min="7" max="7" width="19" style="12" customWidth="1"/>
    <col min="8" max="8" width="21.42578125" customWidth="1"/>
    <col min="9" max="9" width="19.5703125" style="25" customWidth="1"/>
    <col min="10" max="10" width="14.85546875" customWidth="1"/>
    <col min="11" max="11" width="27.140625" style="25" customWidth="1"/>
  </cols>
  <sheetData>
    <row r="1" spans="2:18" ht="23.25" x14ac:dyDescent="0.35">
      <c r="B1" s="88" t="s">
        <v>90</v>
      </c>
      <c r="C1" s="88"/>
      <c r="D1" s="88"/>
      <c r="E1" s="88"/>
      <c r="F1" s="88"/>
      <c r="G1" s="88"/>
      <c r="H1" s="88"/>
      <c r="I1" s="88"/>
      <c r="J1" s="88"/>
      <c r="K1" s="88"/>
    </row>
    <row r="2" spans="2:18" ht="18.75" x14ac:dyDescent="0.3">
      <c r="B2" s="89" t="s">
        <v>6</v>
      </c>
      <c r="C2" s="89"/>
      <c r="D2" s="89"/>
      <c r="E2" s="89"/>
      <c r="F2" s="89"/>
      <c r="G2" s="89"/>
      <c r="H2" s="89"/>
      <c r="I2" s="89"/>
      <c r="J2" s="89"/>
      <c r="K2" s="89"/>
    </row>
    <row r="3" spans="2:18" ht="16.5" x14ac:dyDescent="0.3">
      <c r="B3" s="90" t="s">
        <v>7</v>
      </c>
      <c r="C3" s="90"/>
      <c r="D3" s="90"/>
      <c r="E3" s="90"/>
      <c r="F3" s="90"/>
      <c r="G3" s="90"/>
      <c r="H3" s="90"/>
      <c r="I3" s="90"/>
      <c r="J3" s="90"/>
      <c r="K3" s="90"/>
    </row>
    <row r="4" spans="2:18" ht="13.5" customHeight="1" x14ac:dyDescent="0.3">
      <c r="B4" s="90" t="s">
        <v>76</v>
      </c>
      <c r="C4" s="90"/>
      <c r="D4" s="90"/>
      <c r="E4" s="90"/>
      <c r="F4" s="90"/>
      <c r="G4" s="90"/>
      <c r="H4" s="90"/>
      <c r="I4" s="90"/>
      <c r="J4" s="90"/>
      <c r="K4" s="90"/>
      <c r="Q4" s="1"/>
      <c r="R4" s="1"/>
    </row>
    <row r="5" spans="2:18" ht="12" customHeight="1" x14ac:dyDescent="0.3">
      <c r="C5" s="94"/>
      <c r="D5" s="94"/>
      <c r="E5" s="26"/>
      <c r="F5" s="26"/>
      <c r="G5" s="13"/>
    </row>
    <row r="6" spans="2:18" ht="15" customHeight="1" x14ac:dyDescent="0.25">
      <c r="B6" s="99" t="s">
        <v>17</v>
      </c>
      <c r="C6" s="99"/>
      <c r="D6" s="99"/>
      <c r="E6" s="99"/>
      <c r="F6" s="99"/>
      <c r="G6" s="99"/>
      <c r="H6" s="99"/>
      <c r="I6" s="99"/>
      <c r="J6" s="99"/>
      <c r="K6" s="99"/>
    </row>
    <row r="7" spans="2:18" ht="12.75" customHeight="1" x14ac:dyDescent="0.25">
      <c r="B7" s="99"/>
      <c r="C7" s="99"/>
      <c r="D7" s="99"/>
      <c r="E7" s="99"/>
      <c r="F7" s="99"/>
      <c r="G7" s="99"/>
      <c r="H7" s="99"/>
      <c r="I7" s="99"/>
      <c r="J7" s="99"/>
      <c r="K7" s="99"/>
    </row>
    <row r="8" spans="2:18" ht="11.25" customHeight="1" thickBot="1" x14ac:dyDescent="0.35">
      <c r="B8" s="7"/>
      <c r="C8" s="2"/>
      <c r="D8" s="2"/>
      <c r="E8" s="11"/>
      <c r="F8" s="11"/>
      <c r="G8" s="11"/>
      <c r="H8" s="11"/>
      <c r="I8" s="11"/>
      <c r="J8" s="11"/>
      <c r="K8" s="11"/>
    </row>
    <row r="9" spans="2:18" ht="52.5" customHeight="1" x14ac:dyDescent="0.25">
      <c r="B9" s="3" t="s">
        <v>0</v>
      </c>
      <c r="C9" s="4" t="s">
        <v>1</v>
      </c>
      <c r="D9" s="4" t="s">
        <v>2</v>
      </c>
      <c r="E9" s="4" t="s">
        <v>9</v>
      </c>
      <c r="F9" s="4" t="s">
        <v>10</v>
      </c>
      <c r="G9" s="4" t="s">
        <v>3</v>
      </c>
      <c r="H9" s="4" t="s">
        <v>11</v>
      </c>
      <c r="I9" s="39" t="s">
        <v>13</v>
      </c>
      <c r="J9" s="39" t="s">
        <v>4</v>
      </c>
      <c r="K9" s="38" t="s">
        <v>12</v>
      </c>
    </row>
    <row r="10" spans="2:18" s="25" customFormat="1" ht="39.75" customHeight="1" x14ac:dyDescent="0.25">
      <c r="B10" s="54">
        <v>2154</v>
      </c>
      <c r="C10" s="15" t="s">
        <v>35</v>
      </c>
      <c r="D10" s="97" t="s">
        <v>36</v>
      </c>
      <c r="E10" s="24">
        <v>1</v>
      </c>
      <c r="F10" s="21">
        <v>1250000</v>
      </c>
      <c r="G10" s="21">
        <v>1250000</v>
      </c>
      <c r="H10" s="21" t="s">
        <v>18</v>
      </c>
      <c r="I10" s="24" t="s">
        <v>29</v>
      </c>
      <c r="J10" s="24" t="s">
        <v>14</v>
      </c>
      <c r="K10" s="37" t="s">
        <v>14</v>
      </c>
    </row>
    <row r="11" spans="2:18" s="25" customFormat="1" ht="39.75" customHeight="1" x14ac:dyDescent="0.25">
      <c r="B11" s="69">
        <v>2154</v>
      </c>
      <c r="C11" s="15" t="s">
        <v>79</v>
      </c>
      <c r="D11" s="102"/>
      <c r="E11" s="70">
        <v>1</v>
      </c>
      <c r="F11" s="21">
        <v>1113000</v>
      </c>
      <c r="G11" s="21">
        <v>1113000</v>
      </c>
      <c r="H11" s="21" t="s">
        <v>18</v>
      </c>
      <c r="I11" s="70" t="s">
        <v>81</v>
      </c>
      <c r="J11" s="71" t="s">
        <v>14</v>
      </c>
      <c r="K11" s="37" t="s">
        <v>14</v>
      </c>
    </row>
    <row r="12" spans="2:18" s="25" customFormat="1" ht="34.5" customHeight="1" x14ac:dyDescent="0.25">
      <c r="B12" s="95">
        <v>2155</v>
      </c>
      <c r="C12" s="15" t="s">
        <v>60</v>
      </c>
      <c r="D12" s="97" t="s">
        <v>34</v>
      </c>
      <c r="E12" s="24">
        <v>1</v>
      </c>
      <c r="F12" s="21">
        <v>1050000</v>
      </c>
      <c r="G12" s="21">
        <v>1050000</v>
      </c>
      <c r="H12" s="21" t="s">
        <v>18</v>
      </c>
      <c r="I12" s="24" t="s">
        <v>29</v>
      </c>
      <c r="J12" s="24" t="s">
        <v>14</v>
      </c>
      <c r="K12" s="37" t="s">
        <v>14</v>
      </c>
    </row>
    <row r="13" spans="2:18" s="25" customFormat="1" ht="31.5" customHeight="1" x14ac:dyDescent="0.25">
      <c r="B13" s="96"/>
      <c r="C13" s="15" t="s">
        <v>61</v>
      </c>
      <c r="D13" s="98"/>
      <c r="E13" s="24">
        <v>1</v>
      </c>
      <c r="F13" s="21">
        <v>1950000</v>
      </c>
      <c r="G13" s="21">
        <v>1950000</v>
      </c>
      <c r="H13" s="21" t="s">
        <v>18</v>
      </c>
      <c r="I13" s="24" t="s">
        <v>32</v>
      </c>
      <c r="J13" s="24" t="s">
        <v>14</v>
      </c>
      <c r="K13" s="37" t="s">
        <v>14</v>
      </c>
    </row>
    <row r="14" spans="2:18" ht="30" customHeight="1" x14ac:dyDescent="0.25">
      <c r="B14" s="41">
        <v>2156</v>
      </c>
      <c r="C14" s="15" t="s">
        <v>30</v>
      </c>
      <c r="D14" s="36" t="s">
        <v>26</v>
      </c>
      <c r="E14" s="36">
        <v>1</v>
      </c>
      <c r="F14" s="21">
        <v>15247000</v>
      </c>
      <c r="G14" s="21">
        <v>15247000</v>
      </c>
      <c r="H14" s="22" t="s">
        <v>18</v>
      </c>
      <c r="I14" s="24" t="s">
        <v>29</v>
      </c>
      <c r="J14" s="24" t="s">
        <v>14</v>
      </c>
      <c r="K14" s="24" t="s">
        <v>14</v>
      </c>
    </row>
    <row r="15" spans="2:18" s="14" customFormat="1" ht="45" x14ac:dyDescent="0.25">
      <c r="B15" s="56">
        <v>2199</v>
      </c>
      <c r="C15" s="24" t="s">
        <v>82</v>
      </c>
      <c r="D15" s="24" t="s">
        <v>51</v>
      </c>
      <c r="E15" s="58">
        <v>1</v>
      </c>
      <c r="F15" s="21">
        <v>1821500</v>
      </c>
      <c r="G15" s="21">
        <v>1821500</v>
      </c>
      <c r="H15" s="27" t="s">
        <v>8</v>
      </c>
      <c r="I15" s="24" t="s">
        <v>32</v>
      </c>
      <c r="J15" s="24" t="s">
        <v>14</v>
      </c>
      <c r="K15" s="24" t="s">
        <v>83</v>
      </c>
    </row>
    <row r="16" spans="2:18" ht="15.75" thickBot="1" x14ac:dyDescent="0.3">
      <c r="B16" s="42"/>
      <c r="C16" s="17"/>
      <c r="D16" s="9"/>
      <c r="E16" s="9"/>
      <c r="F16" s="9"/>
      <c r="G16" s="29">
        <f>SUM(G10:G15)</f>
        <v>22431500</v>
      </c>
      <c r="H16" s="10"/>
      <c r="I16" s="10"/>
      <c r="J16" s="30"/>
      <c r="K16" s="43"/>
    </row>
    <row r="17" spans="2:11" s="20" customFormat="1" ht="19.5" thickBot="1" x14ac:dyDescent="0.35">
      <c r="B17" s="100" t="s">
        <v>5</v>
      </c>
      <c r="C17" s="101"/>
      <c r="D17" s="101"/>
      <c r="E17" s="100"/>
      <c r="F17" s="101"/>
      <c r="G17" s="91">
        <f>SUM(G16)</f>
        <v>22431500</v>
      </c>
      <c r="H17" s="92"/>
      <c r="I17" s="92"/>
      <c r="J17" s="92"/>
      <c r="K17" s="93"/>
    </row>
    <row r="18" spans="2:11" s="20" customFormat="1" ht="45" x14ac:dyDescent="0.3">
      <c r="B18" s="75">
        <v>2205</v>
      </c>
      <c r="C18" s="15" t="s">
        <v>88</v>
      </c>
      <c r="D18" s="74" t="s">
        <v>84</v>
      </c>
      <c r="E18" s="74">
        <v>1</v>
      </c>
      <c r="F18" s="22">
        <v>3570000</v>
      </c>
      <c r="G18" s="22">
        <v>3570000</v>
      </c>
      <c r="H18" s="27" t="s">
        <v>8</v>
      </c>
      <c r="I18" s="76" t="s">
        <v>32</v>
      </c>
      <c r="J18" s="76" t="s">
        <v>14</v>
      </c>
      <c r="K18" s="76" t="s">
        <v>83</v>
      </c>
    </row>
    <row r="19" spans="2:11" s="20" customFormat="1" ht="36.75" customHeight="1" x14ac:dyDescent="0.3">
      <c r="B19" s="73">
        <v>2206</v>
      </c>
      <c r="C19" s="15" t="s">
        <v>89</v>
      </c>
      <c r="D19" s="72" t="s">
        <v>87</v>
      </c>
      <c r="E19" s="72">
        <v>1</v>
      </c>
      <c r="F19" s="22">
        <v>406000</v>
      </c>
      <c r="G19" s="22">
        <v>406000</v>
      </c>
      <c r="H19" s="21" t="s">
        <v>18</v>
      </c>
      <c r="I19" s="72" t="s">
        <v>24</v>
      </c>
      <c r="J19" s="71" t="s">
        <v>14</v>
      </c>
      <c r="K19" s="71" t="s">
        <v>14</v>
      </c>
    </row>
    <row r="20" spans="2:11" s="20" customFormat="1" ht="71.25" customHeight="1" x14ac:dyDescent="0.3">
      <c r="B20" s="40">
        <v>2212</v>
      </c>
      <c r="C20" s="15" t="s">
        <v>31</v>
      </c>
      <c r="D20" s="35" t="s">
        <v>27</v>
      </c>
      <c r="E20" s="35">
        <v>1</v>
      </c>
      <c r="F20" s="22">
        <v>800000</v>
      </c>
      <c r="G20" s="22">
        <v>800000</v>
      </c>
      <c r="H20" s="21" t="s">
        <v>18</v>
      </c>
      <c r="I20" s="72" t="s">
        <v>24</v>
      </c>
      <c r="J20" s="24" t="s">
        <v>14</v>
      </c>
      <c r="K20" s="24" t="s">
        <v>14</v>
      </c>
    </row>
    <row r="21" spans="2:11" s="20" customFormat="1" ht="39.75" customHeight="1" x14ac:dyDescent="0.3">
      <c r="B21" s="40">
        <v>2214</v>
      </c>
      <c r="C21" s="15" t="s">
        <v>62</v>
      </c>
      <c r="D21" s="15" t="s">
        <v>37</v>
      </c>
      <c r="E21" s="53">
        <v>1</v>
      </c>
      <c r="F21" s="22">
        <v>200000</v>
      </c>
      <c r="G21" s="22">
        <v>200000</v>
      </c>
      <c r="H21" s="21" t="s">
        <v>18</v>
      </c>
      <c r="I21" s="72" t="s">
        <v>24</v>
      </c>
      <c r="J21" s="24" t="s">
        <v>14</v>
      </c>
      <c r="K21" s="24" t="s">
        <v>14</v>
      </c>
    </row>
    <row r="22" spans="2:11" s="20" customFormat="1" ht="48.75" customHeight="1" x14ac:dyDescent="0.3">
      <c r="B22" s="40">
        <v>2215</v>
      </c>
      <c r="C22" s="15" t="s">
        <v>63</v>
      </c>
      <c r="D22" s="15" t="s">
        <v>38</v>
      </c>
      <c r="E22" s="53">
        <v>1</v>
      </c>
      <c r="F22" s="22">
        <v>700000</v>
      </c>
      <c r="G22" s="22">
        <v>700000</v>
      </c>
      <c r="H22" s="21" t="s">
        <v>18</v>
      </c>
      <c r="I22" s="72" t="s">
        <v>24</v>
      </c>
      <c r="J22" s="24" t="s">
        <v>14</v>
      </c>
      <c r="K22" s="24" t="s">
        <v>14</v>
      </c>
    </row>
    <row r="23" spans="2:11" s="20" customFormat="1" ht="69.75" customHeight="1" x14ac:dyDescent="0.3">
      <c r="B23" s="40">
        <v>2216</v>
      </c>
      <c r="C23" s="15" t="s">
        <v>64</v>
      </c>
      <c r="D23" s="35" t="s">
        <v>28</v>
      </c>
      <c r="E23" s="35">
        <v>1</v>
      </c>
      <c r="F23" s="22">
        <v>1750000</v>
      </c>
      <c r="G23" s="22">
        <v>1750000</v>
      </c>
      <c r="H23" s="21" t="s">
        <v>18</v>
      </c>
      <c r="I23" s="72" t="s">
        <v>24</v>
      </c>
      <c r="J23" s="24" t="s">
        <v>14</v>
      </c>
      <c r="K23" s="24" t="s">
        <v>14</v>
      </c>
    </row>
    <row r="24" spans="2:11" s="20" customFormat="1" ht="58.5" customHeight="1" x14ac:dyDescent="0.3">
      <c r="B24" s="40">
        <v>2217</v>
      </c>
      <c r="C24" s="15" t="s">
        <v>33</v>
      </c>
      <c r="D24" s="35" t="s">
        <v>19</v>
      </c>
      <c r="E24" s="35">
        <v>1</v>
      </c>
      <c r="F24" s="22">
        <v>200000</v>
      </c>
      <c r="G24" s="22">
        <v>200000</v>
      </c>
      <c r="H24" s="21" t="s">
        <v>18</v>
      </c>
      <c r="I24" s="78" t="s">
        <v>24</v>
      </c>
      <c r="J24" s="24" t="s">
        <v>14</v>
      </c>
      <c r="K24" s="24" t="s">
        <v>14</v>
      </c>
    </row>
    <row r="25" spans="2:11" s="20" customFormat="1" ht="58.5" customHeight="1" x14ac:dyDescent="0.3">
      <c r="B25" s="95">
        <v>2219</v>
      </c>
      <c r="C25" s="97" t="s">
        <v>39</v>
      </c>
      <c r="D25" s="15" t="s">
        <v>94</v>
      </c>
      <c r="E25" s="74">
        <v>1</v>
      </c>
      <c r="F25" s="22">
        <v>44765655</v>
      </c>
      <c r="G25" s="22">
        <v>44765655</v>
      </c>
      <c r="H25" s="27" t="s">
        <v>8</v>
      </c>
      <c r="I25" s="79" t="s">
        <v>29</v>
      </c>
      <c r="J25" s="76" t="s">
        <v>14</v>
      </c>
      <c r="K25" s="16" t="s">
        <v>83</v>
      </c>
    </row>
    <row r="26" spans="2:11" s="20" customFormat="1" ht="62.25" customHeight="1" x14ac:dyDescent="0.3">
      <c r="B26" s="103"/>
      <c r="C26" s="102"/>
      <c r="D26" s="15" t="s">
        <v>40</v>
      </c>
      <c r="E26" s="72">
        <v>1</v>
      </c>
      <c r="F26" s="22">
        <v>6000000</v>
      </c>
      <c r="G26" s="22">
        <v>6000000</v>
      </c>
      <c r="H26" s="21" t="s">
        <v>18</v>
      </c>
      <c r="I26" s="35" t="s">
        <v>32</v>
      </c>
      <c r="J26" s="24" t="s">
        <v>14</v>
      </c>
      <c r="K26" s="24" t="s">
        <v>14</v>
      </c>
    </row>
    <row r="27" spans="2:11" s="20" customFormat="1" ht="62.25" customHeight="1" x14ac:dyDescent="0.3">
      <c r="B27" s="66">
        <v>2220</v>
      </c>
      <c r="C27" s="15" t="s">
        <v>78</v>
      </c>
      <c r="D27" s="21" t="s">
        <v>80</v>
      </c>
      <c r="E27" s="72">
        <v>1</v>
      </c>
      <c r="F27" s="21">
        <v>125000</v>
      </c>
      <c r="G27" s="21">
        <v>125000</v>
      </c>
      <c r="H27" s="21" t="s">
        <v>18</v>
      </c>
      <c r="I27" s="67" t="s">
        <v>24</v>
      </c>
      <c r="J27" s="68" t="s">
        <v>14</v>
      </c>
      <c r="K27" s="68" t="s">
        <v>14</v>
      </c>
    </row>
    <row r="28" spans="2:11" s="20" customFormat="1" ht="36" customHeight="1" thickBot="1" x14ac:dyDescent="0.35">
      <c r="B28" s="41"/>
      <c r="C28" s="15"/>
      <c r="D28" s="31" t="s">
        <v>15</v>
      </c>
      <c r="E28" s="35"/>
      <c r="F28" s="59"/>
      <c r="G28" s="21">
        <f>SUM(G20:G27)</f>
        <v>54540655</v>
      </c>
      <c r="H28" s="35"/>
      <c r="I28" s="35"/>
      <c r="J28" s="16"/>
      <c r="K28" s="16"/>
    </row>
    <row r="29" spans="2:11" s="20" customFormat="1" ht="19.5" thickBot="1" x14ac:dyDescent="0.35">
      <c r="B29" s="129" t="s">
        <v>5</v>
      </c>
      <c r="C29" s="130"/>
      <c r="D29" s="120"/>
      <c r="E29" s="119"/>
      <c r="F29" s="120"/>
      <c r="G29" s="116">
        <f>SUM(G28)</f>
        <v>54540655</v>
      </c>
      <c r="H29" s="116"/>
      <c r="I29" s="116"/>
      <c r="J29" s="116"/>
      <c r="K29" s="117"/>
    </row>
    <row r="30" spans="2:11" s="20" customFormat="1" ht="29.25" customHeight="1" x14ac:dyDescent="0.3">
      <c r="B30" s="122">
        <v>2310</v>
      </c>
      <c r="C30" s="24" t="s">
        <v>22</v>
      </c>
      <c r="D30" s="118" t="s">
        <v>25</v>
      </c>
      <c r="E30" s="60">
        <v>2</v>
      </c>
      <c r="F30" s="61">
        <v>250000</v>
      </c>
      <c r="G30" s="61">
        <f t="shared" ref="G30" si="0">F30*E30</f>
        <v>500000</v>
      </c>
      <c r="H30" s="61" t="s">
        <v>18</v>
      </c>
      <c r="I30" s="77" t="s">
        <v>29</v>
      </c>
      <c r="J30" s="60" t="s">
        <v>14</v>
      </c>
      <c r="K30" s="62" t="s">
        <v>14</v>
      </c>
    </row>
    <row r="31" spans="2:11" s="20" customFormat="1" ht="29.25" customHeight="1" x14ac:dyDescent="0.3">
      <c r="B31" s="123"/>
      <c r="C31" s="24" t="s">
        <v>52</v>
      </c>
      <c r="D31" s="114"/>
      <c r="E31" s="55">
        <v>5</v>
      </c>
      <c r="F31" s="21">
        <v>100000</v>
      </c>
      <c r="G31" s="21">
        <f>E31*F31</f>
        <v>500000</v>
      </c>
      <c r="H31" s="21" t="s">
        <v>18</v>
      </c>
      <c r="I31" s="22" t="s">
        <v>29</v>
      </c>
      <c r="J31" s="24" t="s">
        <v>14</v>
      </c>
      <c r="K31" s="44" t="s">
        <v>14</v>
      </c>
    </row>
    <row r="32" spans="2:11" s="20" customFormat="1" ht="29.25" customHeight="1" x14ac:dyDescent="0.3">
      <c r="B32" s="123"/>
      <c r="C32" s="24" t="s">
        <v>20</v>
      </c>
      <c r="D32" s="114"/>
      <c r="E32" s="55">
        <v>1</v>
      </c>
      <c r="F32" s="21">
        <v>45000</v>
      </c>
      <c r="G32" s="21">
        <f t="shared" ref="G32:G41" si="1">F32*E32</f>
        <v>45000</v>
      </c>
      <c r="H32" s="21" t="s">
        <v>18</v>
      </c>
      <c r="I32" s="22" t="s">
        <v>29</v>
      </c>
      <c r="J32" s="24" t="s">
        <v>14</v>
      </c>
      <c r="K32" s="44" t="s">
        <v>14</v>
      </c>
    </row>
    <row r="33" spans="2:11" s="20" customFormat="1" ht="29.25" customHeight="1" x14ac:dyDescent="0.3">
      <c r="B33" s="123"/>
      <c r="C33" s="24" t="s">
        <v>65</v>
      </c>
      <c r="D33" s="114"/>
      <c r="E33" s="55">
        <v>5</v>
      </c>
      <c r="F33" s="21">
        <v>50000</v>
      </c>
      <c r="G33" s="21">
        <f t="shared" si="1"/>
        <v>250000</v>
      </c>
      <c r="H33" s="21" t="s">
        <v>18</v>
      </c>
      <c r="I33" s="22" t="s">
        <v>29</v>
      </c>
      <c r="J33" s="24" t="s">
        <v>14</v>
      </c>
      <c r="K33" s="44" t="s">
        <v>14</v>
      </c>
    </row>
    <row r="34" spans="2:11" s="20" customFormat="1" ht="29.25" customHeight="1" x14ac:dyDescent="0.3">
      <c r="B34" s="123"/>
      <c r="C34" s="24" t="s">
        <v>53</v>
      </c>
      <c r="D34" s="114"/>
      <c r="E34" s="55">
        <v>5</v>
      </c>
      <c r="F34" s="21">
        <v>1500000</v>
      </c>
      <c r="G34" s="21">
        <f>F34*E34</f>
        <v>7500000</v>
      </c>
      <c r="H34" s="21" t="s">
        <v>18</v>
      </c>
      <c r="I34" s="22" t="s">
        <v>29</v>
      </c>
      <c r="J34" s="24" t="s">
        <v>14</v>
      </c>
      <c r="K34" s="44" t="s">
        <v>14</v>
      </c>
    </row>
    <row r="35" spans="2:11" s="20" customFormat="1" ht="29.25" customHeight="1" x14ac:dyDescent="0.3">
      <c r="B35" s="123"/>
      <c r="C35" s="86" t="s">
        <v>91</v>
      </c>
      <c r="D35" s="114"/>
      <c r="E35" s="83">
        <v>6</v>
      </c>
      <c r="F35" s="21">
        <v>750000</v>
      </c>
      <c r="G35" s="21">
        <f>F35*E35</f>
        <v>4500000</v>
      </c>
      <c r="H35" s="21" t="s">
        <v>18</v>
      </c>
      <c r="I35" s="22" t="s">
        <v>29</v>
      </c>
      <c r="J35" s="86" t="s">
        <v>14</v>
      </c>
      <c r="K35" s="44" t="s">
        <v>14</v>
      </c>
    </row>
    <row r="36" spans="2:11" s="20" customFormat="1" ht="29.25" customHeight="1" x14ac:dyDescent="0.3">
      <c r="B36" s="123"/>
      <c r="C36" s="24" t="s">
        <v>21</v>
      </c>
      <c r="D36" s="114"/>
      <c r="E36" s="55">
        <v>6</v>
      </c>
      <c r="F36" s="21">
        <v>90000</v>
      </c>
      <c r="G36" s="21">
        <f t="shared" si="1"/>
        <v>540000</v>
      </c>
      <c r="H36" s="21" t="s">
        <v>18</v>
      </c>
      <c r="I36" s="22" t="s">
        <v>29</v>
      </c>
      <c r="J36" s="24" t="s">
        <v>14</v>
      </c>
      <c r="K36" s="44" t="s">
        <v>14</v>
      </c>
    </row>
    <row r="37" spans="2:11" s="20" customFormat="1" ht="29.25" customHeight="1" x14ac:dyDescent="0.3">
      <c r="B37" s="123"/>
      <c r="C37" s="24" t="s">
        <v>23</v>
      </c>
      <c r="D37" s="114"/>
      <c r="E37" s="55">
        <v>25</v>
      </c>
      <c r="F37" s="21">
        <v>93750</v>
      </c>
      <c r="G37" s="21">
        <f t="shared" si="1"/>
        <v>2343750</v>
      </c>
      <c r="H37" s="21" t="s">
        <v>18</v>
      </c>
      <c r="I37" s="22" t="s">
        <v>29</v>
      </c>
      <c r="J37" s="24" t="s">
        <v>14</v>
      </c>
      <c r="K37" s="44" t="s">
        <v>14</v>
      </c>
    </row>
    <row r="38" spans="2:11" s="20" customFormat="1" ht="29.25" customHeight="1" x14ac:dyDescent="0.3">
      <c r="B38" s="123"/>
      <c r="C38" s="24" t="s">
        <v>66</v>
      </c>
      <c r="D38" s="114"/>
      <c r="E38" s="55">
        <v>1</v>
      </c>
      <c r="F38" s="21">
        <v>220000</v>
      </c>
      <c r="G38" s="21">
        <f t="shared" si="1"/>
        <v>220000</v>
      </c>
      <c r="H38" s="21" t="s">
        <v>18</v>
      </c>
      <c r="I38" s="22" t="s">
        <v>29</v>
      </c>
      <c r="J38" s="24" t="s">
        <v>14</v>
      </c>
      <c r="K38" s="44" t="s">
        <v>14</v>
      </c>
    </row>
    <row r="39" spans="2:11" s="20" customFormat="1" ht="29.25" customHeight="1" x14ac:dyDescent="0.3">
      <c r="B39" s="123"/>
      <c r="C39" s="24" t="s">
        <v>54</v>
      </c>
      <c r="D39" s="114"/>
      <c r="E39" s="55">
        <v>3</v>
      </c>
      <c r="F39" s="21">
        <v>366666.67</v>
      </c>
      <c r="G39" s="21">
        <f t="shared" si="1"/>
        <v>1100000.01</v>
      </c>
      <c r="H39" s="21" t="s">
        <v>18</v>
      </c>
      <c r="I39" s="22" t="s">
        <v>29</v>
      </c>
      <c r="J39" s="24" t="s">
        <v>14</v>
      </c>
      <c r="K39" s="44" t="s">
        <v>14</v>
      </c>
    </row>
    <row r="40" spans="2:11" s="20" customFormat="1" ht="29.25" customHeight="1" x14ac:dyDescent="0.3">
      <c r="B40" s="123"/>
      <c r="C40" s="24" t="s">
        <v>67</v>
      </c>
      <c r="D40" s="114"/>
      <c r="E40" s="55">
        <v>1</v>
      </c>
      <c r="F40" s="21">
        <v>150000</v>
      </c>
      <c r="G40" s="21">
        <f t="shared" si="1"/>
        <v>150000</v>
      </c>
      <c r="H40" s="21" t="s">
        <v>18</v>
      </c>
      <c r="I40" s="22" t="s">
        <v>29</v>
      </c>
      <c r="J40" s="24" t="s">
        <v>14</v>
      </c>
      <c r="K40" s="44" t="s">
        <v>14</v>
      </c>
    </row>
    <row r="41" spans="2:11" s="20" customFormat="1" ht="29.25" customHeight="1" x14ac:dyDescent="0.3">
      <c r="B41" s="85"/>
      <c r="C41" s="82" t="s">
        <v>92</v>
      </c>
      <c r="D41" s="84"/>
      <c r="E41" s="84">
        <v>1</v>
      </c>
      <c r="F41" s="87">
        <v>240000</v>
      </c>
      <c r="G41" s="87">
        <f t="shared" si="1"/>
        <v>240000</v>
      </c>
      <c r="H41" s="21" t="s">
        <v>18</v>
      </c>
      <c r="I41" s="22" t="s">
        <v>29</v>
      </c>
      <c r="J41" s="86" t="s">
        <v>14</v>
      </c>
      <c r="K41" s="44" t="s">
        <v>14</v>
      </c>
    </row>
    <row r="42" spans="2:11" s="20" customFormat="1" ht="36" customHeight="1" thickBot="1" x14ac:dyDescent="0.35">
      <c r="B42" s="63"/>
      <c r="C42" s="31"/>
      <c r="D42" s="31" t="s">
        <v>15</v>
      </c>
      <c r="E42" s="31"/>
      <c r="F42" s="64"/>
      <c r="G42" s="64">
        <f>SUM(G30:G40)</f>
        <v>17648750.010000002</v>
      </c>
      <c r="H42" s="64"/>
      <c r="I42" s="64"/>
      <c r="J42" s="64"/>
      <c r="K42" s="65"/>
    </row>
    <row r="43" spans="2:11" s="20" customFormat="1" ht="30" customHeight="1" x14ac:dyDescent="0.3">
      <c r="B43" s="45"/>
      <c r="C43" s="32"/>
      <c r="D43" s="32"/>
      <c r="E43" s="32"/>
      <c r="F43" s="33"/>
      <c r="G43" s="33"/>
      <c r="H43" s="33"/>
      <c r="I43" s="33"/>
      <c r="J43" s="33"/>
      <c r="K43" s="46"/>
    </row>
    <row r="44" spans="2:11" s="20" customFormat="1" ht="30" customHeight="1" x14ac:dyDescent="0.3">
      <c r="B44" s="45"/>
      <c r="C44" s="32"/>
      <c r="D44" s="32"/>
      <c r="E44" s="32"/>
      <c r="F44" s="33"/>
      <c r="G44" s="33"/>
      <c r="H44" s="33"/>
      <c r="I44" s="33"/>
      <c r="J44" s="33"/>
      <c r="K44" s="46"/>
    </row>
    <row r="45" spans="2:11" s="20" customFormat="1" ht="30" customHeight="1" x14ac:dyDescent="0.3">
      <c r="B45" s="45"/>
      <c r="C45" s="32"/>
      <c r="D45" s="32"/>
      <c r="E45" s="32"/>
      <c r="F45" s="33"/>
      <c r="G45" s="33"/>
      <c r="H45" s="33"/>
      <c r="I45" s="33"/>
      <c r="J45" s="33"/>
      <c r="K45" s="46"/>
    </row>
    <row r="46" spans="2:11" s="20" customFormat="1" ht="30" customHeight="1" x14ac:dyDescent="0.3">
      <c r="B46" s="45"/>
      <c r="C46" s="32"/>
      <c r="D46" s="32"/>
      <c r="E46" s="32"/>
      <c r="F46" s="33"/>
      <c r="G46" s="33"/>
      <c r="H46" s="33"/>
      <c r="I46" s="33"/>
      <c r="J46" s="33"/>
      <c r="K46" s="46"/>
    </row>
    <row r="47" spans="2:11" s="20" customFormat="1" ht="42.75" customHeight="1" x14ac:dyDescent="0.3">
      <c r="B47" s="105" t="s">
        <v>16</v>
      </c>
      <c r="C47" s="106"/>
      <c r="D47" s="106"/>
      <c r="E47" s="106"/>
      <c r="F47" s="106"/>
      <c r="G47" s="106"/>
      <c r="H47" s="106"/>
      <c r="I47" s="106"/>
      <c r="J47" s="106"/>
      <c r="K47" s="107"/>
    </row>
    <row r="48" spans="2:11" s="20" customFormat="1" ht="17.25" customHeight="1" x14ac:dyDescent="0.3">
      <c r="B48" s="108" t="s">
        <v>6</v>
      </c>
      <c r="C48" s="109"/>
      <c r="D48" s="109"/>
      <c r="E48" s="109"/>
      <c r="F48" s="109"/>
      <c r="G48" s="109"/>
      <c r="H48" s="109"/>
      <c r="I48" s="109"/>
      <c r="J48" s="109"/>
      <c r="K48" s="110"/>
    </row>
    <row r="49" spans="2:11" s="20" customFormat="1" ht="18.75" customHeight="1" x14ac:dyDescent="0.3">
      <c r="B49" s="111" t="s">
        <v>7</v>
      </c>
      <c r="C49" s="112"/>
      <c r="D49" s="112"/>
      <c r="E49" s="112"/>
      <c r="F49" s="112"/>
      <c r="G49" s="112"/>
      <c r="H49" s="112"/>
      <c r="I49" s="112"/>
      <c r="J49" s="112"/>
      <c r="K49" s="113"/>
    </row>
    <row r="50" spans="2:11" s="20" customFormat="1" ht="18.75" customHeight="1" x14ac:dyDescent="0.3">
      <c r="B50" s="111" t="s">
        <v>76</v>
      </c>
      <c r="C50" s="112"/>
      <c r="D50" s="112"/>
      <c r="E50" s="112"/>
      <c r="F50" s="112"/>
      <c r="G50" s="112"/>
      <c r="H50" s="112"/>
      <c r="I50" s="112"/>
      <c r="J50" s="112"/>
      <c r="K50" s="113"/>
    </row>
    <row r="51" spans="2:11" s="20" customFormat="1" ht="30" customHeight="1" x14ac:dyDescent="0.3">
      <c r="B51" s="47"/>
      <c r="C51" s="104"/>
      <c r="D51" s="104"/>
      <c r="E51" s="48"/>
      <c r="F51" s="48"/>
      <c r="G51" s="49"/>
      <c r="H51" s="50"/>
      <c r="I51" s="50"/>
      <c r="J51" s="50"/>
      <c r="K51" s="51"/>
    </row>
    <row r="52" spans="2:11" s="20" customFormat="1" ht="48.75" customHeight="1" thickBot="1" x14ac:dyDescent="0.35">
      <c r="B52" s="125" t="s">
        <v>17</v>
      </c>
      <c r="C52" s="126"/>
      <c r="D52" s="126"/>
      <c r="E52" s="126"/>
      <c r="F52" s="126"/>
      <c r="G52" s="126"/>
      <c r="H52" s="126"/>
      <c r="I52" s="126"/>
      <c r="J52" s="126"/>
      <c r="K52" s="127"/>
    </row>
    <row r="53" spans="2:11" s="20" customFormat="1" ht="48.75" customHeight="1" x14ac:dyDescent="0.3">
      <c r="B53" s="3" t="s">
        <v>0</v>
      </c>
      <c r="C53" s="4" t="s">
        <v>1</v>
      </c>
      <c r="D53" s="4" t="s">
        <v>2</v>
      </c>
      <c r="E53" s="4" t="s">
        <v>9</v>
      </c>
      <c r="F53" s="4" t="s">
        <v>10</v>
      </c>
      <c r="G53" s="4" t="s">
        <v>3</v>
      </c>
      <c r="H53" s="4" t="s">
        <v>11</v>
      </c>
      <c r="I53" s="4" t="s">
        <v>13</v>
      </c>
      <c r="J53" s="5" t="s">
        <v>4</v>
      </c>
      <c r="K53" s="5" t="s">
        <v>12</v>
      </c>
    </row>
    <row r="54" spans="2:11" s="20" customFormat="1" ht="49.5" customHeight="1" x14ac:dyDescent="0.3">
      <c r="B54" s="95">
        <v>2315</v>
      </c>
      <c r="C54" s="15" t="s">
        <v>68</v>
      </c>
      <c r="D54" s="128" t="s">
        <v>58</v>
      </c>
      <c r="E54" s="35">
        <v>5</v>
      </c>
      <c r="F54" s="21">
        <v>650000</v>
      </c>
      <c r="G54" s="21">
        <f t="shared" ref="G54:G60" si="2">F54*E54</f>
        <v>3250000</v>
      </c>
      <c r="H54" s="27" t="s">
        <v>86</v>
      </c>
      <c r="I54" s="21" t="s">
        <v>32</v>
      </c>
      <c r="J54" s="24" t="s">
        <v>14</v>
      </c>
      <c r="K54" s="16" t="s">
        <v>83</v>
      </c>
    </row>
    <row r="55" spans="2:11" s="20" customFormat="1" ht="55.5" customHeight="1" x14ac:dyDescent="0.3">
      <c r="B55" s="121"/>
      <c r="C55" s="15" t="s">
        <v>69</v>
      </c>
      <c r="D55" s="128"/>
      <c r="E55" s="55">
        <v>6</v>
      </c>
      <c r="F55" s="21">
        <v>158000</v>
      </c>
      <c r="G55" s="21">
        <f t="shared" si="2"/>
        <v>948000</v>
      </c>
      <c r="H55" s="27" t="s">
        <v>86</v>
      </c>
      <c r="I55" s="21" t="s">
        <v>32</v>
      </c>
      <c r="J55" s="68" t="s">
        <v>14</v>
      </c>
      <c r="K55" s="16" t="s">
        <v>83</v>
      </c>
    </row>
    <row r="56" spans="2:11" s="20" customFormat="1" ht="55.5" customHeight="1" x14ac:dyDescent="0.3">
      <c r="B56" s="121"/>
      <c r="C56" s="15" t="s">
        <v>77</v>
      </c>
      <c r="D56" s="128"/>
      <c r="E56" s="55">
        <v>3</v>
      </c>
      <c r="F56" s="21">
        <v>838333.3</v>
      </c>
      <c r="G56" s="21">
        <v>2515000</v>
      </c>
      <c r="H56" s="27" t="s">
        <v>86</v>
      </c>
      <c r="I56" s="21" t="s">
        <v>32</v>
      </c>
      <c r="J56" s="68" t="s">
        <v>14</v>
      </c>
      <c r="K56" s="16" t="s">
        <v>83</v>
      </c>
    </row>
    <row r="57" spans="2:11" s="20" customFormat="1" ht="55.5" customHeight="1" x14ac:dyDescent="0.3">
      <c r="B57" s="121"/>
      <c r="C57" s="15" t="s">
        <v>85</v>
      </c>
      <c r="D57" s="128"/>
      <c r="E57" s="74">
        <v>2</v>
      </c>
      <c r="F57" s="21">
        <v>261000</v>
      </c>
      <c r="G57" s="21">
        <v>523000</v>
      </c>
      <c r="H57" s="27" t="s">
        <v>86</v>
      </c>
      <c r="I57" s="21" t="s">
        <v>32</v>
      </c>
      <c r="J57" s="76" t="s">
        <v>14</v>
      </c>
      <c r="K57" s="16" t="s">
        <v>83</v>
      </c>
    </row>
    <row r="58" spans="2:11" s="20" customFormat="1" ht="55.5" customHeight="1" x14ac:dyDescent="0.3">
      <c r="B58" s="121"/>
      <c r="C58" s="15" t="s">
        <v>55</v>
      </c>
      <c r="D58" s="128"/>
      <c r="E58" s="55">
        <v>2</v>
      </c>
      <c r="F58" s="21">
        <v>300000</v>
      </c>
      <c r="G58" s="21">
        <f t="shared" si="2"/>
        <v>600000</v>
      </c>
      <c r="H58" s="27" t="s">
        <v>86</v>
      </c>
      <c r="I58" s="21" t="s">
        <v>32</v>
      </c>
      <c r="J58" s="68" t="s">
        <v>14</v>
      </c>
      <c r="K58" s="16" t="s">
        <v>83</v>
      </c>
    </row>
    <row r="59" spans="2:11" s="20" customFormat="1" ht="55.5" customHeight="1" x14ac:dyDescent="0.3">
      <c r="B59" s="121"/>
      <c r="C59" s="15" t="s">
        <v>56</v>
      </c>
      <c r="D59" s="128"/>
      <c r="E59" s="55">
        <v>4</v>
      </c>
      <c r="F59" s="21">
        <v>300000</v>
      </c>
      <c r="G59" s="21">
        <f t="shared" si="2"/>
        <v>1200000</v>
      </c>
      <c r="H59" s="27" t="s">
        <v>86</v>
      </c>
      <c r="I59" s="21" t="s">
        <v>32</v>
      </c>
      <c r="J59" s="68" t="s">
        <v>14</v>
      </c>
      <c r="K59" s="16" t="s">
        <v>83</v>
      </c>
    </row>
    <row r="60" spans="2:11" s="20" customFormat="1" ht="55.5" customHeight="1" x14ac:dyDescent="0.3">
      <c r="B60" s="121"/>
      <c r="C60" s="15" t="s">
        <v>57</v>
      </c>
      <c r="D60" s="128"/>
      <c r="E60" s="55">
        <v>2</v>
      </c>
      <c r="F60" s="21">
        <v>450000</v>
      </c>
      <c r="G60" s="21">
        <f t="shared" si="2"/>
        <v>900000</v>
      </c>
      <c r="H60" s="27" t="s">
        <v>86</v>
      </c>
      <c r="I60" s="21" t="s">
        <v>32</v>
      </c>
      <c r="J60" s="68" t="s">
        <v>14</v>
      </c>
      <c r="K60" s="16" t="s">
        <v>83</v>
      </c>
    </row>
    <row r="61" spans="2:11" s="20" customFormat="1" ht="49.5" customHeight="1" x14ac:dyDescent="0.3">
      <c r="B61" s="95">
        <v>2320</v>
      </c>
      <c r="C61" s="15" t="s">
        <v>42</v>
      </c>
      <c r="D61" s="114" t="s">
        <v>41</v>
      </c>
      <c r="E61" s="35">
        <v>3</v>
      </c>
      <c r="F61" s="21">
        <v>500000</v>
      </c>
      <c r="G61" s="21">
        <v>1500000</v>
      </c>
      <c r="H61" s="27" t="s">
        <v>8</v>
      </c>
      <c r="I61" s="21" t="s">
        <v>32</v>
      </c>
      <c r="J61" s="24" t="s">
        <v>14</v>
      </c>
      <c r="K61" s="16" t="s">
        <v>83</v>
      </c>
    </row>
    <row r="62" spans="2:11" s="20" customFormat="1" ht="49.5" customHeight="1" x14ac:dyDescent="0.3">
      <c r="B62" s="121"/>
      <c r="C62" s="15" t="s">
        <v>43</v>
      </c>
      <c r="D62" s="114"/>
      <c r="E62" s="35">
        <v>4</v>
      </c>
      <c r="F62" s="21">
        <v>75000</v>
      </c>
      <c r="G62" s="21">
        <f>E62*F62</f>
        <v>300000</v>
      </c>
      <c r="H62" s="27" t="s">
        <v>8</v>
      </c>
      <c r="I62" s="21" t="s">
        <v>32</v>
      </c>
      <c r="J62" s="24" t="s">
        <v>14</v>
      </c>
      <c r="K62" s="16" t="s">
        <v>83</v>
      </c>
    </row>
    <row r="63" spans="2:11" s="20" customFormat="1" ht="42.75" customHeight="1" x14ac:dyDescent="0.3">
      <c r="B63" s="121"/>
      <c r="C63" s="15" t="s">
        <v>44</v>
      </c>
      <c r="D63" s="114"/>
      <c r="E63" s="35">
        <v>1</v>
      </c>
      <c r="F63" s="21">
        <v>80000</v>
      </c>
      <c r="G63" s="21">
        <f>E63*F63</f>
        <v>80000</v>
      </c>
      <c r="H63" s="27" t="s">
        <v>8</v>
      </c>
      <c r="I63" s="21" t="s">
        <v>32</v>
      </c>
      <c r="J63" s="24" t="s">
        <v>14</v>
      </c>
      <c r="K63" s="16" t="s">
        <v>83</v>
      </c>
    </row>
    <row r="64" spans="2:11" s="20" customFormat="1" ht="28.5" customHeight="1" x14ac:dyDescent="0.3">
      <c r="B64" s="121"/>
      <c r="C64" s="15" t="s">
        <v>45</v>
      </c>
      <c r="D64" s="114"/>
      <c r="E64" s="35">
        <v>1</v>
      </c>
      <c r="F64" s="21">
        <v>200000</v>
      </c>
      <c r="G64" s="21">
        <v>200000</v>
      </c>
      <c r="H64" s="27" t="s">
        <v>8</v>
      </c>
      <c r="I64" s="21" t="s">
        <v>32</v>
      </c>
      <c r="J64" s="24" t="s">
        <v>14</v>
      </c>
      <c r="K64" s="16" t="s">
        <v>83</v>
      </c>
    </row>
    <row r="65" spans="2:11" s="20" customFormat="1" ht="45" customHeight="1" x14ac:dyDescent="0.3">
      <c r="B65" s="121"/>
      <c r="C65" s="15" t="s">
        <v>46</v>
      </c>
      <c r="D65" s="114"/>
      <c r="E65" s="35">
        <v>1</v>
      </c>
      <c r="F65" s="21">
        <v>90000</v>
      </c>
      <c r="G65" s="21">
        <v>90000</v>
      </c>
      <c r="H65" s="27" t="s">
        <v>8</v>
      </c>
      <c r="I65" s="21" t="s">
        <v>32</v>
      </c>
      <c r="J65" s="24" t="s">
        <v>14</v>
      </c>
      <c r="K65" s="16" t="s">
        <v>83</v>
      </c>
    </row>
    <row r="66" spans="2:11" s="20" customFormat="1" ht="45.75" customHeight="1" x14ac:dyDescent="0.3">
      <c r="B66" s="121"/>
      <c r="C66" s="15" t="s">
        <v>47</v>
      </c>
      <c r="D66" s="114"/>
      <c r="E66" s="35">
        <v>5</v>
      </c>
      <c r="F66" s="21">
        <v>2000000</v>
      </c>
      <c r="G66" s="21">
        <f>E66*F66</f>
        <v>10000000</v>
      </c>
      <c r="H66" s="21" t="s">
        <v>18</v>
      </c>
      <c r="I66" s="21" t="s">
        <v>32</v>
      </c>
      <c r="J66" s="24" t="s">
        <v>14</v>
      </c>
      <c r="K66" s="80" t="s">
        <v>14</v>
      </c>
    </row>
    <row r="67" spans="2:11" s="20" customFormat="1" ht="39.75" customHeight="1" x14ac:dyDescent="0.3">
      <c r="B67" s="121"/>
      <c r="C67" s="15" t="s">
        <v>48</v>
      </c>
      <c r="D67" s="114"/>
      <c r="E67" s="35">
        <v>1</v>
      </c>
      <c r="F67" s="21">
        <v>1805000</v>
      </c>
      <c r="G67" s="21">
        <v>1805000</v>
      </c>
      <c r="H67" s="27" t="s">
        <v>8</v>
      </c>
      <c r="I67" s="21" t="s">
        <v>32</v>
      </c>
      <c r="J67" s="24" t="s">
        <v>14</v>
      </c>
      <c r="K67" s="16" t="s">
        <v>83</v>
      </c>
    </row>
    <row r="68" spans="2:11" s="20" customFormat="1" ht="42" customHeight="1" x14ac:dyDescent="0.3">
      <c r="B68" s="121"/>
      <c r="C68" s="15" t="s">
        <v>49</v>
      </c>
      <c r="D68" s="114"/>
      <c r="E68" s="35">
        <v>1</v>
      </c>
      <c r="F68" s="21">
        <v>350000</v>
      </c>
      <c r="G68" s="21">
        <v>350000</v>
      </c>
      <c r="H68" s="27" t="s">
        <v>8</v>
      </c>
      <c r="I68" s="21" t="s">
        <v>32</v>
      </c>
      <c r="J68" s="24" t="s">
        <v>14</v>
      </c>
      <c r="K68" s="16" t="s">
        <v>83</v>
      </c>
    </row>
    <row r="69" spans="2:11" s="20" customFormat="1" ht="45.75" customHeight="1" x14ac:dyDescent="0.3">
      <c r="B69" s="96"/>
      <c r="C69" s="15" t="s">
        <v>50</v>
      </c>
      <c r="D69" s="114"/>
      <c r="E69" s="35">
        <v>1</v>
      </c>
      <c r="F69" s="21">
        <v>1000000</v>
      </c>
      <c r="G69" s="21">
        <f>E69*F69</f>
        <v>1000000</v>
      </c>
      <c r="H69" s="27" t="s">
        <v>8</v>
      </c>
      <c r="I69" s="21" t="s">
        <v>32</v>
      </c>
      <c r="J69" s="24" t="s">
        <v>14</v>
      </c>
      <c r="K69" s="16" t="s">
        <v>83</v>
      </c>
    </row>
    <row r="70" spans="2:11" s="20" customFormat="1" ht="30" customHeight="1" x14ac:dyDescent="0.3">
      <c r="B70" s="124">
        <v>2390</v>
      </c>
      <c r="C70" s="15" t="s">
        <v>70</v>
      </c>
      <c r="D70" s="114"/>
      <c r="E70" s="35">
        <v>2</v>
      </c>
      <c r="F70" s="21">
        <v>250000</v>
      </c>
      <c r="G70" s="21">
        <f t="shared" ref="G70:G77" si="3">F70*E70</f>
        <v>500000</v>
      </c>
      <c r="H70" s="21" t="s">
        <v>18</v>
      </c>
      <c r="I70" s="21" t="s">
        <v>32</v>
      </c>
      <c r="J70" s="24" t="s">
        <v>14</v>
      </c>
      <c r="K70" s="44" t="s">
        <v>14</v>
      </c>
    </row>
    <row r="71" spans="2:11" s="20" customFormat="1" ht="17.25" customHeight="1" x14ac:dyDescent="0.3">
      <c r="B71" s="124"/>
      <c r="C71" s="15" t="s">
        <v>71</v>
      </c>
      <c r="D71" s="114"/>
      <c r="E71" s="35">
        <v>2</v>
      </c>
      <c r="F71" s="21">
        <v>349325</v>
      </c>
      <c r="G71" s="21">
        <f t="shared" si="3"/>
        <v>698650</v>
      </c>
      <c r="H71" s="21" t="s">
        <v>18</v>
      </c>
      <c r="I71" s="21" t="s">
        <v>32</v>
      </c>
      <c r="J71" s="24" t="s">
        <v>14</v>
      </c>
      <c r="K71" s="44" t="s">
        <v>14</v>
      </c>
    </row>
    <row r="72" spans="2:11" s="20" customFormat="1" ht="30" customHeight="1" x14ac:dyDescent="0.3">
      <c r="B72" s="124"/>
      <c r="C72" s="15" t="s">
        <v>72</v>
      </c>
      <c r="D72" s="114"/>
      <c r="E72" s="35">
        <v>1</v>
      </c>
      <c r="F72" s="21">
        <v>100000</v>
      </c>
      <c r="G72" s="21">
        <f t="shared" si="3"/>
        <v>100000</v>
      </c>
      <c r="H72" s="21" t="s">
        <v>18</v>
      </c>
      <c r="I72" s="21" t="s">
        <v>32</v>
      </c>
      <c r="J72" s="24" t="s">
        <v>14</v>
      </c>
      <c r="K72" s="44" t="s">
        <v>14</v>
      </c>
    </row>
    <row r="73" spans="2:11" s="20" customFormat="1" ht="30" customHeight="1" x14ac:dyDescent="0.3">
      <c r="B73" s="124"/>
      <c r="C73" s="15" t="s">
        <v>73</v>
      </c>
      <c r="D73" s="114"/>
      <c r="E73" s="35">
        <v>1</v>
      </c>
      <c r="F73" s="21">
        <v>80000</v>
      </c>
      <c r="G73" s="21">
        <f t="shared" si="3"/>
        <v>80000</v>
      </c>
      <c r="H73" s="21" t="s">
        <v>18</v>
      </c>
      <c r="I73" s="21" t="s">
        <v>32</v>
      </c>
      <c r="J73" s="24" t="s">
        <v>14</v>
      </c>
      <c r="K73" s="44" t="s">
        <v>14</v>
      </c>
    </row>
    <row r="74" spans="2:11" s="20" customFormat="1" ht="27.75" customHeight="1" x14ac:dyDescent="0.3">
      <c r="B74" s="124"/>
      <c r="C74" s="15" t="s">
        <v>59</v>
      </c>
      <c r="D74" s="114"/>
      <c r="E74" s="55">
        <v>4</v>
      </c>
      <c r="F74" s="21">
        <v>16666.5</v>
      </c>
      <c r="G74" s="21">
        <f t="shared" si="3"/>
        <v>66666</v>
      </c>
      <c r="H74" s="21" t="s">
        <v>18</v>
      </c>
      <c r="I74" s="21" t="s">
        <v>29</v>
      </c>
      <c r="J74" s="24" t="s">
        <v>14</v>
      </c>
      <c r="K74" s="44" t="s">
        <v>14</v>
      </c>
    </row>
    <row r="75" spans="2:11" s="20" customFormat="1" ht="53.25" customHeight="1" x14ac:dyDescent="0.3">
      <c r="B75" s="124"/>
      <c r="C75" s="15" t="s">
        <v>74</v>
      </c>
      <c r="D75" s="114"/>
      <c r="E75" s="55">
        <v>1</v>
      </c>
      <c r="F75" s="21">
        <v>255000</v>
      </c>
      <c r="G75" s="21">
        <f t="shared" si="3"/>
        <v>255000</v>
      </c>
      <c r="H75" s="21" t="s">
        <v>18</v>
      </c>
      <c r="I75" s="21" t="s">
        <v>32</v>
      </c>
      <c r="J75" s="24" t="s">
        <v>14</v>
      </c>
      <c r="K75" s="44" t="s">
        <v>14</v>
      </c>
    </row>
    <row r="76" spans="2:11" s="20" customFormat="1" ht="30" customHeight="1" x14ac:dyDescent="0.3">
      <c r="B76" s="124"/>
      <c r="C76" s="15" t="s">
        <v>75</v>
      </c>
      <c r="D76" s="98"/>
      <c r="E76" s="35">
        <v>5</v>
      </c>
      <c r="F76" s="21">
        <v>127800.2</v>
      </c>
      <c r="G76" s="21">
        <f t="shared" si="3"/>
        <v>639001</v>
      </c>
      <c r="H76" s="21" t="s">
        <v>18</v>
      </c>
      <c r="I76" s="21" t="s">
        <v>32</v>
      </c>
      <c r="J76" s="24" t="s">
        <v>14</v>
      </c>
      <c r="K76" s="44" t="s">
        <v>14</v>
      </c>
    </row>
    <row r="77" spans="2:11" s="20" customFormat="1" ht="30" customHeight="1" x14ac:dyDescent="0.3">
      <c r="B77" s="81"/>
      <c r="C77" s="15" t="s">
        <v>93</v>
      </c>
      <c r="D77" s="83"/>
      <c r="E77" s="83">
        <v>1</v>
      </c>
      <c r="F77" s="21">
        <v>450475</v>
      </c>
      <c r="G77" s="87">
        <f t="shared" si="3"/>
        <v>450475</v>
      </c>
      <c r="H77" s="21" t="s">
        <v>18</v>
      </c>
      <c r="I77" s="21" t="s">
        <v>32</v>
      </c>
      <c r="J77" s="86" t="s">
        <v>14</v>
      </c>
      <c r="K77" s="44" t="s">
        <v>14</v>
      </c>
    </row>
    <row r="78" spans="2:11" ht="15.75" thickBot="1" x14ac:dyDescent="0.3">
      <c r="B78" s="57"/>
      <c r="C78" s="6"/>
      <c r="D78" s="19"/>
      <c r="E78" s="9"/>
      <c r="F78" s="9"/>
      <c r="G78" s="52">
        <f>SUM(G54:G77)</f>
        <v>28050792</v>
      </c>
      <c r="H78" s="10"/>
      <c r="I78" s="28"/>
      <c r="J78" s="23"/>
      <c r="K78" s="18"/>
    </row>
    <row r="79" spans="2:11" s="20" customFormat="1" ht="19.5" thickBot="1" x14ac:dyDescent="0.35">
      <c r="B79" s="119" t="s">
        <v>5</v>
      </c>
      <c r="C79" s="120"/>
      <c r="D79" s="120"/>
      <c r="E79" s="34"/>
      <c r="F79" s="34"/>
      <c r="G79" s="115">
        <f>SUM(G17+G29+G42+G78)</f>
        <v>122671697.01000001</v>
      </c>
      <c r="H79" s="116"/>
      <c r="I79" s="116"/>
      <c r="J79" s="116"/>
      <c r="K79" s="117"/>
    </row>
    <row r="80" spans="2:11" x14ac:dyDescent="0.25">
      <c r="G80" s="25"/>
    </row>
    <row r="81" spans="7:7" x14ac:dyDescent="0.25">
      <c r="G81" s="25"/>
    </row>
    <row r="82" spans="7:7" x14ac:dyDescent="0.25">
      <c r="G82" s="25"/>
    </row>
    <row r="83" spans="7:7" x14ac:dyDescent="0.25">
      <c r="G83" s="25"/>
    </row>
    <row r="84" spans="7:7" x14ac:dyDescent="0.25">
      <c r="G84" s="25"/>
    </row>
    <row r="85" spans="7:7" x14ac:dyDescent="0.25">
      <c r="G85" s="25"/>
    </row>
    <row r="86" spans="7:7" x14ac:dyDescent="0.25">
      <c r="G86" s="25"/>
    </row>
    <row r="87" spans="7:7" x14ac:dyDescent="0.25">
      <c r="G87" s="25"/>
    </row>
    <row r="88" spans="7:7" x14ac:dyDescent="0.25">
      <c r="G88" s="25"/>
    </row>
  </sheetData>
  <mergeCells count="33">
    <mergeCell ref="D70:D76"/>
    <mergeCell ref="G79:K79"/>
    <mergeCell ref="G29:K29"/>
    <mergeCell ref="D30:D40"/>
    <mergeCell ref="B79:D79"/>
    <mergeCell ref="D61:D69"/>
    <mergeCell ref="B61:B69"/>
    <mergeCell ref="B30:B40"/>
    <mergeCell ref="B70:B76"/>
    <mergeCell ref="B54:B60"/>
    <mergeCell ref="B52:K52"/>
    <mergeCell ref="D54:D60"/>
    <mergeCell ref="E29:F29"/>
    <mergeCell ref="B29:D29"/>
    <mergeCell ref="B25:B26"/>
    <mergeCell ref="C25:C26"/>
    <mergeCell ref="C51:D51"/>
    <mergeCell ref="B47:K47"/>
    <mergeCell ref="B48:K48"/>
    <mergeCell ref="B49:K49"/>
    <mergeCell ref="B50:K50"/>
    <mergeCell ref="B1:K1"/>
    <mergeCell ref="B2:K2"/>
    <mergeCell ref="B3:K3"/>
    <mergeCell ref="B4:K4"/>
    <mergeCell ref="G17:K17"/>
    <mergeCell ref="C5:D5"/>
    <mergeCell ref="B12:B13"/>
    <mergeCell ref="D12:D13"/>
    <mergeCell ref="B6:K7"/>
    <mergeCell ref="E17:F17"/>
    <mergeCell ref="B17:D17"/>
    <mergeCell ref="D10:D11"/>
  </mergeCells>
  <pageMargins left="0.25" right="0.25" top="0.75" bottom="0.75" header="0.3" footer="0.3"/>
  <pageSetup scale="47" fitToHeight="0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1025" r:id="rId4">
          <objectPr defaultSize="0" autoPict="0" r:id="rId5">
            <anchor moveWithCells="1">
              <from>
                <xdr:col>1</xdr:col>
                <xdr:colOff>66675</xdr:colOff>
                <xdr:row>0</xdr:row>
                <xdr:rowOff>0</xdr:rowOff>
              </from>
              <to>
                <xdr:col>2</xdr:col>
                <xdr:colOff>152400</xdr:colOff>
                <xdr:row>2</xdr:row>
                <xdr:rowOff>190500</xdr:rowOff>
              </to>
            </anchor>
          </objectPr>
        </oleObject>
      </mc:Choice>
      <mc:Fallback>
        <oleObject progId="MSPhotoEd.3" shapeId="1025" r:id="rId4"/>
      </mc:Fallback>
    </mc:AlternateContent>
    <mc:AlternateContent xmlns:mc="http://schemas.openxmlformats.org/markup-compatibility/2006">
      <mc:Choice Requires="x14">
        <oleObject progId="MSPhotoEd.3" shapeId="1026" r:id="rId6">
          <objectPr defaultSize="0" autoPict="0" r:id="rId5">
            <anchor moveWithCells="1">
              <from>
                <xdr:col>1</xdr:col>
                <xdr:colOff>95250</xdr:colOff>
                <xdr:row>46</xdr:row>
                <xdr:rowOff>228600</xdr:rowOff>
              </from>
              <to>
                <xdr:col>2</xdr:col>
                <xdr:colOff>180975</xdr:colOff>
                <xdr:row>48</xdr:row>
                <xdr:rowOff>190500</xdr:rowOff>
              </to>
            </anchor>
          </objectPr>
        </oleObject>
      </mc:Choice>
      <mc:Fallback>
        <oleObject progId="MSPhotoEd.3" shapeId="1026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 PLAN ANUAL DE COMPRAS 2020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Mildred Yorleny Vallejos Espinoza</dc:creator>
  <cp:lastModifiedBy>Susana Monge Peralta</cp:lastModifiedBy>
  <cp:lastPrinted>2020-02-26T16:03:21Z</cp:lastPrinted>
  <dcterms:created xsi:type="dcterms:W3CDTF">2015-09-24T17:27:52Z</dcterms:created>
  <dcterms:modified xsi:type="dcterms:W3CDTF">2020-03-02T21:22:56Z</dcterms:modified>
</cp:coreProperties>
</file>